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<sst xmlns="http://schemas.openxmlformats.org/spreadsheetml/2006/main" count="368" uniqueCount="105">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</sst>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18">
      <selection activeCell="J132" sqref="J132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6" width="19.140625" style="3" customWidth="1"/>
    <col min="7" max="12" width="18.851562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26808.923590000006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26808.923590000006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12221.504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12221.504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206.88072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206.88072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620.0804400000001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620.0804400000001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1263.6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1263.6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1174.5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1174.5</v>
      </c>
      <c r="G57" s="34">
        <v>0</v>
      </c>
      <c r="H57" s="31">
        <f>216+15</f>
        <v>231</v>
      </c>
      <c r="I57" s="31">
        <f>252-10.5</f>
        <v>241.5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379.58678000000003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379.58678000000003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892.97464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892.97464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54.66004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54.66004</v>
      </c>
      <c r="G72" s="31">
        <v>21.86404</v>
      </c>
      <c r="H72" s="31">
        <f>185.844-15-170.844</f>
        <v>0</v>
      </c>
      <c r="I72" s="31">
        <f>65.592-65.592</f>
        <v>0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1198.4018999999998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1198.4018999999998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1981.06034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1981.06034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5994.0190600000005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5994.0190600000005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7656.898600000001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7656.898600000001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7656.898600000001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7656.898600000001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2907654.5246499996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469250.50942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308166.99913</v>
      </c>
      <c r="G120" s="49">
        <v>51392.92243</v>
      </c>
      <c r="H120" s="49">
        <f>H160+H170+H175+H185</f>
        <v>48796.01915</v>
      </c>
      <c r="I120" s="49">
        <f>I160+I170+I175+I185</f>
        <v>52320.373719999996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2595494.73952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472924.6830699999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3992.786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40.379999999999995</v>
      </c>
      <c r="J122" s="49">
        <f>J132+J137+J142+J147+J157+J167+J182+J187+J152</f>
        <v>3679.055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147322.09800000003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147008.36700000003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128914.99778000002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23469.882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128914.99778000002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50">
        <v>3679.055</v>
      </c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18407.10022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18093.36922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27035.35572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27035.35572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1098916.50787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1098916.50787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1609.99933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1609.99933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3265.3610200000003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3265.3610200000003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1" t="s">
        <v>18</v>
      </c>
      <c r="F159" s="52">
        <f>SUM(F160:F163)</f>
        <v>249446.11599999998</v>
      </c>
      <c r="G159" s="52">
        <f>SUM(G160:G163)</f>
        <v>41020.323</v>
      </c>
      <c r="H159" s="52">
        <f>SUM(H160:H163)</f>
        <v>39851.398</v>
      </c>
      <c r="I159" s="52">
        <f>SUM(I160:I163)</f>
        <v>42917.399</v>
      </c>
      <c r="J159" s="52">
        <f>SUM(J160:J163)</f>
        <v>41715.979</v>
      </c>
      <c r="K159" s="52">
        <f>SUM(K160:K163)</f>
        <v>42369.751</v>
      </c>
      <c r="L159" s="52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249446.11599999998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837245.0864500001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837245.0864500001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52">
        <f>SUM(J190:J193)</f>
        <v>8365.621</v>
      </c>
      <c r="K189" s="52">
        <f>SUM(K190:K193)</f>
        <v>8700.25</v>
      </c>
      <c r="L189" s="52">
        <f>SUM(L190:L193)</f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52">
        <f>SUM(J195:J198)</f>
        <v>1142.32</v>
      </c>
      <c r="K194" s="52">
        <f>SUM(K195:K198)</f>
        <v>604.07</v>
      </c>
      <c r="L194" s="52">
        <f>SUM(L195:L198)</f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52">
        <f>SUM(J200:J203)</f>
        <v>1251.76</v>
      </c>
      <c r="K199" s="52">
        <f>SUM(K200:K203)</f>
        <v>1302.391</v>
      </c>
      <c r="L199" s="52">
        <f>SUM(L200:L203)</f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52">
        <f>SUM(J205:J208)</f>
        <v>64952.842</v>
      </c>
      <c r="K204" s="52">
        <f>SUM(K205:K208)</f>
        <v>83925.174</v>
      </c>
      <c r="L204" s="52">
        <f>SUM(L205:L208)</f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3"/>
      <c r="B209" s="54" t="s">
        <v>104</v>
      </c>
      <c r="C209" s="20"/>
      <c r="D209" s="20"/>
      <c r="E209" s="55" t="s">
        <v>18</v>
      </c>
      <c r="F209" s="38">
        <f>F210+F211+F212+F213</f>
        <v>2941441.0788400006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532421.81366</v>
      </c>
      <c r="J209" s="38">
        <f>J210+J211+J212+J213</f>
        <v>475292.78542000003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3"/>
      <c r="B210" s="20"/>
      <c r="C210" s="20"/>
      <c r="D210" s="20"/>
      <c r="E210" s="24" t="s">
        <v>19</v>
      </c>
      <c r="F210" s="38">
        <f>F160+F170+F175+F185</f>
        <v>308166.99912999995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52320.373719999996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3"/>
      <c r="B211" s="20"/>
      <c r="C211" s="20"/>
      <c r="D211" s="20"/>
      <c r="E211" s="24" t="s">
        <v>20</v>
      </c>
      <c r="F211" s="38">
        <f>F141+F146+F151+F156+F166+F181+F186+F131+F136+F191+F196+F201+F206</f>
        <v>2595494.7395200008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472924.6830699999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3"/>
      <c r="B212" s="20"/>
      <c r="C212" s="20"/>
      <c r="D212" s="20"/>
      <c r="E212" s="24" t="s">
        <v>21</v>
      </c>
      <c r="F212" s="38">
        <f>F22+F27+F32+F37+F42+F47+F62+F67+F72+F77+F82+F87+F92+F97+F107+F117+F137</f>
        <v>37779.34019000001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7176.75687</v>
      </c>
      <c r="J212" s="38">
        <f>J14+J104+J109+J122</f>
        <v>9721.331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3"/>
      <c r="B213" s="20"/>
      <c r="C213" s="20"/>
      <c r="D213" s="20"/>
      <c r="E213" s="29" t="s">
        <v>22</v>
      </c>
      <c r="F213" s="56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2024-02-05T13:31:24Z</dcterms:modified>
  <cp:category/>
  <cp:version/>
  <cp:contentType/>
  <cp:contentStatus/>
  <cp:revision>551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